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9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43" i="1" l="1"/>
  <c r="F32" i="1"/>
  <c r="F33" i="1"/>
  <c r="F34" i="1"/>
  <c r="F35" i="1"/>
  <c r="F36" i="1"/>
  <c r="F37" i="1"/>
  <c r="F38" i="1"/>
  <c r="F39" i="1"/>
  <c r="F40" i="1"/>
  <c r="F44" i="1" s="1"/>
  <c r="F45" i="1" s="1"/>
  <c r="F41" i="1"/>
  <c r="F31" i="1"/>
  <c r="F23" i="1"/>
  <c r="F24" i="1"/>
  <c r="F25" i="1"/>
  <c r="F26" i="1"/>
  <c r="F27" i="1"/>
  <c r="F28" i="1"/>
  <c r="F29" i="1"/>
  <c r="F22" i="1"/>
  <c r="F19" i="1"/>
  <c r="F20" i="1"/>
  <c r="F18" i="1"/>
  <c r="F15" i="1"/>
  <c r="F12" i="1"/>
  <c r="F11" i="1"/>
  <c r="F46" i="1" l="1"/>
</calcChain>
</file>

<file path=xl/sharedStrings.xml><?xml version="1.0" encoding="utf-8"?>
<sst xmlns="http://schemas.openxmlformats.org/spreadsheetml/2006/main" count="69" uniqueCount="42">
  <si>
    <t>RAD d.o.o. DRNIŠ</t>
  </si>
  <si>
    <t>KOLIČINA</t>
  </si>
  <si>
    <t>CIJENA</t>
  </si>
  <si>
    <t>UKUPNO</t>
  </si>
  <si>
    <t>NOVA VODOBROJILA</t>
  </si>
  <si>
    <t>SERVIS VODOMJERA - Servis vodomjera DN15-DN40:; -ugradnja mehanizma sa induktivnim pulserom 1 l/m; -ugrađen poklopac koji se prilikom ugradnje radio modula može skinuti; -mogućnost naknadne ugradnje radio modula kompaktne izvedbe bez oštećenja ovjerenog žiga; -u vodomjerno okno ugrađen mokri vodomjer DN20 sa induktivnim pulserom i kompaktnim radio modulom</t>
  </si>
  <si>
    <t>NOVI VODOMJERI - Novi industrijski vodomjeri: -klasa točnosti C za horizontalnu ugradnju; -izmjenljivi mjerni uložak; -brojčanik pripremljen za ugradnju sustava za daljinsko očitavanje; -mogućnost ugradnje optičkog pulsera; -mogućnost ugradnje senzora tlaka; -mogućnost ugradnje u bilo kojem položaju; -otporan na temperaturu do 70 °C</t>
  </si>
  <si>
    <t>VODOMJER  Ø 20 (L=190, Qmax=5 m3)</t>
  </si>
  <si>
    <t>kom</t>
  </si>
  <si>
    <t>VODOMJERNI ŠAHT</t>
  </si>
  <si>
    <t>VODOMJERI SA RADIO MODULOM</t>
  </si>
  <si>
    <t>Radio modul dobiva impulse od davača impulsa koji je smješten na vodomjeru. Moduli moraju biti izrañeni u zaštiti IP 68, za temperaturno područje -15° do + 55°C. Radni vijek napojne C baterije minimalno 10 god. Radijski modul (odašiljač) emitira podatke o potrošnji vode na radijskoj frekvenciji 868 MHz. Očitavanje podataka će se vršiti pomoću dlanovnika spojenog sa radio
prijemnikom koji zajedno čine komplet za očitavanje vodomjera. Minimalni domet očitanja do 200
m bez prepreka. Vodomjeri za radijsko očitavanje odnosno njihovi radijski sustavi moraju imati
odobrenje nadležne hrvatske agencije.</t>
  </si>
  <si>
    <t>Radio modul</t>
  </si>
  <si>
    <t>INDUSTRIJSKI VODOMJERI</t>
  </si>
  <si>
    <t>VODOMJER Ø 50 (L=200,Qmax=90 m3,prirubnica prema DIN 2533)</t>
  </si>
  <si>
    <t>REZERVNI DIJELOVI</t>
  </si>
  <si>
    <t>STAKLO VODOMJERA 13-40 OVALNO</t>
  </si>
  <si>
    <t>BRTVA STAKLA VODOMJERA 13-40 DEBLJA</t>
  </si>
  <si>
    <t>BRTVA STAKLA VODOMJERA 13-40 TANKA</t>
  </si>
  <si>
    <t>SERVIS VODOMJERA</t>
  </si>
  <si>
    <t>ZAMJENA VERTIKALNOG VODOBROJILA  Ø 13 (L=105, Qmax=3 m3 ) STARO ZA NOVO</t>
  </si>
  <si>
    <t>ZAMJENA VERTIKALNOG VODOBROJILA  Ø 20 (L=105, Qmax=3 m3 ) STARO ZA NOVO</t>
  </si>
  <si>
    <t xml:space="preserve">ZAMJENA VODOBROJILA  Ø 13 (L=180, Qmax=3 m3) STARO ZA NOVO </t>
  </si>
  <si>
    <t xml:space="preserve">ZAMJENA VODOBROJILA  Ø 20 (L=190, Qmax=5 m3) STARO ZA NOVO </t>
  </si>
  <si>
    <t xml:space="preserve">ZAMJENA VODOBROJILA Ø 50 (L=200,Qmax=90 m3,prirubnica prema DIN 2533)  STARO ZA NOVO </t>
  </si>
  <si>
    <t>SERVIS VODOMJERA BEZ PRIPREME ZA RADIO MODUL</t>
  </si>
  <si>
    <t>PDV</t>
  </si>
  <si>
    <t>SVEUKUPNO</t>
  </si>
  <si>
    <r>
      <rPr>
        <sz val="8"/>
        <rFont val="Arial"/>
        <family val="2"/>
        <charset val="1"/>
      </rPr>
      <t>VODOMJER Ø 80</t>
    </r>
    <r>
      <rPr>
        <sz val="8"/>
        <color indexed="8"/>
        <rFont val="Arial"/>
        <family val="2"/>
        <charset val="238"/>
      </rPr>
      <t xml:space="preserve"> (L=225,Qmax=200 m3,prirubnica prema DIN 2533)</t>
    </r>
  </si>
  <si>
    <r>
      <rPr>
        <sz val="8"/>
        <rFont val="Arial"/>
        <family val="2"/>
        <charset val="1"/>
      </rPr>
      <t>VODOMJER Ø 100</t>
    </r>
    <r>
      <rPr>
        <sz val="8"/>
        <color indexed="8"/>
        <rFont val="Arial"/>
        <family val="2"/>
        <charset val="238"/>
      </rPr>
      <t xml:space="preserve"> (L=250,Qmax=250 m3,prirubnica prema DIN 2533)</t>
    </r>
  </si>
  <si>
    <r>
      <rPr>
        <sz val="8"/>
        <rFont val="Arial"/>
        <family val="2"/>
        <charset val="1"/>
      </rPr>
      <t>BRTVA SPOJNICE Ø</t>
    </r>
    <r>
      <rPr>
        <sz val="8"/>
        <rFont val="Arial"/>
        <family val="2"/>
        <charset val="238"/>
      </rPr>
      <t xml:space="preserve"> 13</t>
    </r>
  </si>
  <si>
    <r>
      <rPr>
        <sz val="8"/>
        <rFont val="Arial"/>
        <family val="2"/>
        <charset val="1"/>
      </rPr>
      <t>BRTVA SPOJNICE Ø</t>
    </r>
    <r>
      <rPr>
        <sz val="8"/>
        <rFont val="Arial"/>
        <family val="2"/>
        <charset val="238"/>
      </rPr>
      <t xml:space="preserve"> 20</t>
    </r>
  </si>
  <si>
    <r>
      <rPr>
        <sz val="8"/>
        <rFont val="Arial"/>
        <family val="2"/>
        <charset val="1"/>
      </rPr>
      <t>BRTVA SPOJNICE Ø</t>
    </r>
    <r>
      <rPr>
        <sz val="8"/>
        <rFont val="Arial"/>
        <family val="2"/>
        <charset val="238"/>
      </rPr>
      <t xml:space="preserve"> 25</t>
    </r>
  </si>
  <si>
    <r>
      <rPr>
        <sz val="8"/>
        <rFont val="Arial"/>
        <family val="2"/>
        <charset val="1"/>
      </rPr>
      <t>BRTVA SPOJNICE Ø</t>
    </r>
    <r>
      <rPr>
        <sz val="8"/>
        <rFont val="Arial"/>
        <family val="2"/>
        <charset val="238"/>
      </rPr>
      <t xml:space="preserve"> 30</t>
    </r>
  </si>
  <si>
    <r>
      <rPr>
        <sz val="8"/>
        <rFont val="Arial"/>
        <family val="2"/>
        <charset val="1"/>
      </rPr>
      <t>BRTVA SPOJNICE Ø</t>
    </r>
    <r>
      <rPr>
        <sz val="8"/>
        <rFont val="Arial"/>
        <family val="2"/>
        <charset val="238"/>
      </rPr>
      <t xml:space="preserve"> 40</t>
    </r>
  </si>
  <si>
    <r>
      <rPr>
        <sz val="8"/>
        <rFont val="Arial"/>
        <family val="2"/>
        <charset val="1"/>
      </rPr>
      <t xml:space="preserve">ZAMJENA VODOBROJILA   Ø 25 </t>
    </r>
    <r>
      <rPr>
        <sz val="8"/>
        <color indexed="8"/>
        <rFont val="Arial"/>
        <family val="2"/>
        <charset val="238"/>
      </rPr>
      <t xml:space="preserve"> (L=260, Qmax=7 m3) STARO ZA NOVO</t>
    </r>
  </si>
  <si>
    <r>
      <rPr>
        <sz val="8"/>
        <rFont val="Arial"/>
        <family val="2"/>
        <charset val="1"/>
      </rPr>
      <t xml:space="preserve">ZAMJENA VODOBROJILA  Ø 30 </t>
    </r>
    <r>
      <rPr>
        <sz val="8"/>
        <color indexed="8"/>
        <rFont val="Arial"/>
        <family val="2"/>
        <charset val="238"/>
      </rPr>
      <t xml:space="preserve"> (L=260, Qmax=12 m3) STARO ZA NOVO </t>
    </r>
  </si>
  <si>
    <r>
      <rPr>
        <sz val="8"/>
        <rFont val="Arial"/>
        <family val="2"/>
        <charset val="1"/>
      </rPr>
      <t xml:space="preserve">ZAMJENA VODOBROJILA  Ø 40 </t>
    </r>
    <r>
      <rPr>
        <sz val="8"/>
        <color indexed="8"/>
        <rFont val="Arial"/>
        <family val="2"/>
        <charset val="238"/>
      </rPr>
      <t>(L=300, Qmax=20 m3)  STARO ZA NOVO</t>
    </r>
  </si>
  <si>
    <r>
      <rPr>
        <sz val="8"/>
        <rFont val="Arial"/>
        <family val="2"/>
        <charset val="1"/>
      </rPr>
      <t xml:space="preserve">ZAMJENA VODOBROJILA  Ø 50 </t>
    </r>
    <r>
      <rPr>
        <sz val="8"/>
        <color indexed="8"/>
        <rFont val="Arial"/>
        <family val="2"/>
        <charset val="238"/>
      </rPr>
      <t xml:space="preserve"> (L=260, Qmax=30 m3)  STARO ZA NOVO</t>
    </r>
  </si>
  <si>
    <r>
      <rPr>
        <sz val="8"/>
        <rFont val="Arial"/>
        <family val="2"/>
        <charset val="1"/>
      </rPr>
      <t xml:space="preserve">ZAMJENA VODOBROJILA Ø 80 </t>
    </r>
    <r>
      <rPr>
        <sz val="8"/>
        <color indexed="8"/>
        <rFont val="Arial"/>
        <family val="2"/>
        <charset val="238"/>
      </rPr>
      <t xml:space="preserve">(L=225,Qmax=200 m3,prirubnica prema DIN 2533)  STARO ZA NOVO </t>
    </r>
  </si>
  <si>
    <r>
      <rPr>
        <sz val="8"/>
        <rFont val="Arial"/>
        <family val="2"/>
        <charset val="1"/>
      </rPr>
      <t>ZAMJENA VODOBROJILAØ 100</t>
    </r>
    <r>
      <rPr>
        <sz val="8"/>
        <color indexed="8"/>
        <rFont val="Arial"/>
        <family val="2"/>
        <charset val="238"/>
      </rPr>
      <t xml:space="preserve"> (L=250,Qmax=250 m3,prirubnica prema DIN 2533)  STARO ZA NOVO  </t>
    </r>
  </si>
  <si>
    <t>TROŠKOVNIK VODOBROJILA ZA 12 MJESECI –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</si>
</sst>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 applyNumberFormat="0" applyFill="0" applyAlignment="0" applyProtection="0"/>
  </cellStyleXfs>
  <cellXfs count="53">
    <xf numFmtId="0" fontId="0" fillId="0" borderId="0" xfId="0"/>
    <xf numFmtId="0" fontId="8" fillId="0" borderId="1" xfId="1" applyFont="1" applyBorder="1" applyAlignment="1">
      <alignment horizontal="center"/>
    </xf>
    <xf numFmtId="49" fontId="9" fillId="0" borderId="2" xfId="2" applyNumberFormat="1" applyFont="1" applyFill="1" applyBorder="1" applyAlignment="1" applyProtection="1"/>
    <xf numFmtId="49" fontId="8" fillId="0" borderId="2" xfId="2" applyNumberFormat="1" applyFont="1" applyFill="1" applyBorder="1" applyAlignment="1" applyProtection="1">
      <alignment horizontal="center"/>
    </xf>
    <xf numFmtId="3" fontId="10" fillId="0" borderId="2" xfId="2" applyNumberFormat="1" applyFont="1" applyFill="1" applyBorder="1" applyAlignment="1" applyProtection="1">
      <alignment horizontal="center"/>
    </xf>
    <xf numFmtId="4" fontId="1" fillId="0" borderId="2" xfId="1" applyNumberFormat="1" applyFont="1" applyBorder="1" applyAlignment="1">
      <alignment horizontal="right"/>
    </xf>
    <xf numFmtId="4" fontId="1" fillId="0" borderId="3" xfId="1" applyNumberFormat="1" applyFont="1" applyBorder="1"/>
    <xf numFmtId="0" fontId="8" fillId="0" borderId="4" xfId="1" applyFont="1" applyBorder="1" applyAlignment="1">
      <alignment horizontal="center"/>
    </xf>
    <xf numFmtId="49" fontId="8" fillId="0" borderId="0" xfId="2" applyNumberFormat="1" applyFont="1" applyFill="1" applyBorder="1" applyAlignment="1" applyProtection="1"/>
    <xf numFmtId="49" fontId="8" fillId="0" borderId="0" xfId="2" applyNumberFormat="1" applyFont="1" applyFill="1" applyBorder="1" applyAlignment="1" applyProtection="1">
      <alignment horizontal="center"/>
    </xf>
    <xf numFmtId="3" fontId="10" fillId="0" borderId="0" xfId="2" applyNumberFormat="1" applyFont="1" applyFill="1" applyBorder="1" applyAlignment="1" applyProtection="1">
      <alignment horizontal="center"/>
    </xf>
    <xf numFmtId="4" fontId="1" fillId="0" borderId="0" xfId="1" applyNumberFormat="1" applyFont="1" applyBorder="1" applyAlignment="1">
      <alignment horizontal="right"/>
    </xf>
    <xf numFmtId="4" fontId="1" fillId="0" borderId="5" xfId="1" applyNumberFormat="1" applyFont="1" applyBorder="1"/>
    <xf numFmtId="0" fontId="8" fillId="0" borderId="6" xfId="1" applyFont="1" applyBorder="1" applyAlignment="1">
      <alignment horizontal="center"/>
    </xf>
    <xf numFmtId="49" fontId="8" fillId="0" borderId="7" xfId="2" applyNumberFormat="1" applyFont="1" applyFill="1" applyBorder="1" applyAlignment="1" applyProtection="1"/>
    <xf numFmtId="49" fontId="8" fillId="0" borderId="7" xfId="2" applyNumberFormat="1" applyFont="1" applyFill="1" applyBorder="1" applyAlignment="1" applyProtection="1">
      <alignment horizontal="center"/>
    </xf>
    <xf numFmtId="3" fontId="10" fillId="0" borderId="7" xfId="2" applyNumberFormat="1" applyFont="1" applyFill="1" applyBorder="1" applyAlignment="1" applyProtection="1">
      <alignment horizontal="center"/>
    </xf>
    <xf numFmtId="4" fontId="1" fillId="0" borderId="7" xfId="1" applyNumberFormat="1" applyFont="1" applyBorder="1" applyAlignment="1">
      <alignment horizontal="right"/>
    </xf>
    <xf numFmtId="4" fontId="1" fillId="0" borderId="8" xfId="1" applyNumberFormat="1" applyFont="1" applyBorder="1"/>
    <xf numFmtId="0" fontId="8" fillId="0" borderId="9" xfId="1" applyFont="1" applyBorder="1" applyAlignment="1">
      <alignment horizontal="center"/>
    </xf>
    <xf numFmtId="49" fontId="8" fillId="0" borderId="9" xfId="2" applyNumberFormat="1" applyFont="1" applyFill="1" applyBorder="1" applyAlignment="1" applyProtection="1"/>
    <xf numFmtId="49" fontId="8" fillId="0" borderId="9" xfId="2" applyNumberFormat="1" applyFont="1" applyFill="1" applyBorder="1" applyAlignment="1" applyProtection="1">
      <alignment horizontal="center"/>
    </xf>
    <xf numFmtId="4" fontId="2" fillId="0" borderId="10" xfId="1" applyNumberFormat="1" applyFont="1" applyBorder="1" applyAlignment="1">
      <alignment horizontal="center"/>
    </xf>
    <xf numFmtId="4" fontId="2" fillId="0" borderId="10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49" fontId="3" fillId="0" borderId="9" xfId="2" applyNumberFormat="1" applyFont="1" applyFill="1" applyBorder="1" applyAlignment="1" applyProtection="1"/>
    <xf numFmtId="49" fontId="3" fillId="0" borderId="9" xfId="2" applyNumberFormat="1" applyFont="1" applyFill="1" applyBorder="1" applyAlignment="1" applyProtection="1">
      <alignment horizontal="center"/>
    </xf>
    <xf numFmtId="3" fontId="1" fillId="0" borderId="9" xfId="2" applyNumberFormat="1" applyFont="1" applyFill="1" applyBorder="1" applyAlignment="1" applyProtection="1">
      <alignment horizontal="center"/>
    </xf>
    <xf numFmtId="4" fontId="2" fillId="0" borderId="9" xfId="1" applyNumberFormat="1" applyFont="1" applyBorder="1" applyAlignment="1">
      <alignment horizontal="right"/>
    </xf>
    <xf numFmtId="4" fontId="2" fillId="0" borderId="9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164" fontId="4" fillId="0" borderId="11" xfId="2" applyNumberFormat="1" applyFont="1" applyFill="1" applyBorder="1" applyAlignment="1" applyProtection="1">
      <alignment vertical="top" wrapText="1"/>
    </xf>
    <xf numFmtId="49" fontId="3" fillId="0" borderId="11" xfId="2" applyNumberFormat="1" applyFont="1" applyFill="1" applyBorder="1" applyAlignment="1" applyProtection="1">
      <alignment horizontal="center"/>
    </xf>
    <xf numFmtId="3" fontId="1" fillId="0" borderId="11" xfId="2" applyNumberFormat="1" applyFont="1" applyFill="1" applyBorder="1" applyAlignment="1" applyProtection="1">
      <alignment horizontal="center"/>
    </xf>
    <xf numFmtId="4" fontId="2" fillId="0" borderId="12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center"/>
    </xf>
    <xf numFmtId="164" fontId="4" fillId="0" borderId="9" xfId="2" applyNumberFormat="1" applyFont="1" applyFill="1" applyBorder="1" applyAlignment="1" applyProtection="1">
      <alignment vertical="top" wrapText="1"/>
    </xf>
    <xf numFmtId="49" fontId="5" fillId="0" borderId="9" xfId="2" applyNumberFormat="1" applyFont="1" applyFill="1" applyBorder="1" applyAlignment="1" applyProtection="1">
      <alignment wrapText="1"/>
    </xf>
    <xf numFmtId="49" fontId="5" fillId="0" borderId="9" xfId="2" applyNumberFormat="1" applyFont="1" applyFill="1" applyBorder="1" applyAlignment="1" applyProtection="1">
      <alignment horizontal="center"/>
    </xf>
    <xf numFmtId="4" fontId="2" fillId="2" borderId="10" xfId="1" applyNumberFormat="1" applyFont="1" applyFill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3" fillId="0" borderId="0" xfId="1" applyFont="1"/>
    <xf numFmtId="4" fontId="1" fillId="0" borderId="9" xfId="1" applyNumberFormat="1" applyFont="1" applyBorder="1" applyAlignment="1">
      <alignment horizontal="right"/>
    </xf>
    <xf numFmtId="4" fontId="1" fillId="2" borderId="9" xfId="1" applyNumberFormat="1" applyFont="1" applyFill="1" applyBorder="1" applyAlignment="1">
      <alignment horizontal="right"/>
    </xf>
    <xf numFmtId="49" fontId="6" fillId="0" borderId="9" xfId="2" applyNumberFormat="1" applyFont="1" applyFill="1" applyBorder="1" applyAlignment="1" applyProtection="1"/>
    <xf numFmtId="4" fontId="1" fillId="2" borderId="11" xfId="1" applyNumberFormat="1" applyFont="1" applyFill="1" applyBorder="1" applyAlignment="1" applyProtection="1">
      <alignment horizontal="right"/>
      <protection locked="0"/>
    </xf>
    <xf numFmtId="49" fontId="6" fillId="0" borderId="9" xfId="2" applyNumberFormat="1" applyFont="1" applyFill="1" applyBorder="1" applyAlignment="1" applyProtection="1">
      <alignment wrapText="1"/>
    </xf>
    <xf numFmtId="49" fontId="5" fillId="0" borderId="9" xfId="2" applyNumberFormat="1" applyFont="1" applyFill="1" applyBorder="1" applyAlignment="1" applyProtection="1"/>
    <xf numFmtId="4" fontId="2" fillId="0" borderId="9" xfId="1" applyNumberFormat="1" applyFont="1" applyBorder="1"/>
    <xf numFmtId="49" fontId="9" fillId="0" borderId="4" xfId="2" applyNumberFormat="1" applyFont="1" applyFill="1" applyBorder="1" applyAlignment="1" applyProtection="1">
      <alignment horizontal="center"/>
    </xf>
    <xf numFmtId="49" fontId="9" fillId="0" borderId="0" xfId="2" applyNumberFormat="1" applyFont="1" applyFill="1" applyBorder="1" applyAlignment="1" applyProtection="1">
      <alignment horizontal="center"/>
    </xf>
    <xf numFmtId="49" fontId="9" fillId="0" borderId="5" xfId="2" applyNumberFormat="1" applyFont="1" applyFill="1" applyBorder="1" applyAlignment="1" applyProtection="1">
      <alignment horizontal="center"/>
    </xf>
    <xf numFmtId="49" fontId="2" fillId="0" borderId="9" xfId="2" applyNumberFormat="1" applyFont="1" applyFill="1" applyBorder="1" applyAlignment="1" applyProtection="1">
      <alignment horizontal="right" indent="1"/>
    </xf>
  </cellXfs>
  <cellStyles count="3">
    <cellStyle name="Normalno" xfId="0" builtinId="0"/>
    <cellStyle name="Normalno 2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E9" sqref="E9"/>
    </sheetView>
  </sheetViews>
  <sheetFormatPr defaultRowHeight="15" x14ac:dyDescent="0.25"/>
  <cols>
    <col min="2" max="2" width="41.5703125" customWidth="1"/>
    <col min="3" max="3" width="3.7109375" bestFit="1" customWidth="1"/>
    <col min="4" max="4" width="11.140625" bestFit="1" customWidth="1"/>
    <col min="5" max="5" width="8.5703125" bestFit="1" customWidth="1"/>
    <col min="6" max="6" width="10.42578125" bestFit="1" customWidth="1"/>
  </cols>
  <sheetData>
    <row r="1" spans="1:6" ht="15.75" x14ac:dyDescent="0.25">
      <c r="A1" s="1"/>
      <c r="B1" s="2" t="s">
        <v>0</v>
      </c>
      <c r="C1" s="3"/>
      <c r="D1" s="4"/>
      <c r="E1" s="5"/>
      <c r="F1" s="6"/>
    </row>
    <row r="2" spans="1:6" x14ac:dyDescent="0.25">
      <c r="A2" s="7"/>
      <c r="B2" s="8"/>
      <c r="C2" s="9"/>
      <c r="D2" s="10"/>
      <c r="E2" s="11"/>
      <c r="F2" s="12"/>
    </row>
    <row r="3" spans="1:6" x14ac:dyDescent="0.25">
      <c r="A3" s="7"/>
      <c r="B3" s="8"/>
      <c r="C3" s="9"/>
      <c r="D3" s="10"/>
      <c r="E3" s="11"/>
      <c r="F3" s="12"/>
    </row>
    <row r="4" spans="1:6" ht="15" customHeight="1" x14ac:dyDescent="0.25">
      <c r="A4" s="49" t="s">
        <v>41</v>
      </c>
      <c r="B4" s="50"/>
      <c r="C4" s="50"/>
      <c r="D4" s="50"/>
      <c r="E4" s="50"/>
      <c r="F4" s="51"/>
    </row>
    <row r="5" spans="1:6" x14ac:dyDescent="0.25">
      <c r="A5" s="7"/>
      <c r="B5" s="8"/>
      <c r="C5" s="9"/>
      <c r="D5" s="10"/>
      <c r="E5" s="11"/>
      <c r="F5" s="12"/>
    </row>
    <row r="6" spans="1:6" x14ac:dyDescent="0.25">
      <c r="A6" s="13"/>
      <c r="B6" s="14"/>
      <c r="C6" s="15"/>
      <c r="D6" s="16"/>
      <c r="E6" s="17"/>
      <c r="F6" s="18"/>
    </row>
    <row r="7" spans="1:6" x14ac:dyDescent="0.25">
      <c r="A7" s="19"/>
      <c r="B7" s="20"/>
      <c r="C7" s="21"/>
      <c r="D7" s="22" t="s">
        <v>1</v>
      </c>
      <c r="E7" s="23" t="s">
        <v>2</v>
      </c>
      <c r="F7" s="22" t="s">
        <v>3</v>
      </c>
    </row>
    <row r="8" spans="1:6" x14ac:dyDescent="0.25">
      <c r="A8" s="24">
        <v>6</v>
      </c>
      <c r="B8" s="25" t="s">
        <v>4</v>
      </c>
      <c r="C8" s="26"/>
      <c r="D8" s="27"/>
      <c r="E8" s="28"/>
      <c r="F8" s="29"/>
    </row>
    <row r="9" spans="1:6" ht="114.75" x14ac:dyDescent="0.25">
      <c r="A9" s="30"/>
      <c r="B9" s="31" t="s">
        <v>5</v>
      </c>
      <c r="C9" s="32"/>
      <c r="D9" s="33"/>
      <c r="E9" s="34"/>
      <c r="F9" s="35"/>
    </row>
    <row r="10" spans="1:6" ht="102" x14ac:dyDescent="0.25">
      <c r="A10" s="30"/>
      <c r="B10" s="36" t="s">
        <v>6</v>
      </c>
      <c r="C10" s="26"/>
      <c r="D10" s="27"/>
      <c r="E10" s="23"/>
      <c r="F10" s="22"/>
    </row>
    <row r="11" spans="1:6" x14ac:dyDescent="0.25">
      <c r="A11" s="30"/>
      <c r="B11" s="37" t="s">
        <v>7</v>
      </c>
      <c r="C11" s="38" t="s">
        <v>8</v>
      </c>
      <c r="D11" s="27">
        <v>1</v>
      </c>
      <c r="E11" s="39"/>
      <c r="F11" s="22">
        <f>D11*E11</f>
        <v>0</v>
      </c>
    </row>
    <row r="12" spans="1:6" x14ac:dyDescent="0.25">
      <c r="A12" s="30"/>
      <c r="B12" s="37" t="s">
        <v>9</v>
      </c>
      <c r="C12" s="38" t="s">
        <v>8</v>
      </c>
      <c r="D12" s="27">
        <v>1</v>
      </c>
      <c r="E12" s="39"/>
      <c r="F12" s="22">
        <f>D12*E12</f>
        <v>0</v>
      </c>
    </row>
    <row r="13" spans="1:6" x14ac:dyDescent="0.25">
      <c r="A13" s="40"/>
      <c r="B13" s="41" t="s">
        <v>10</v>
      </c>
      <c r="C13" s="38"/>
      <c r="D13" s="27"/>
      <c r="E13" s="42"/>
      <c r="F13" s="22"/>
    </row>
    <row r="14" spans="1:6" ht="204" x14ac:dyDescent="0.25">
      <c r="A14" s="40"/>
      <c r="B14" s="36" t="s">
        <v>11</v>
      </c>
      <c r="C14" s="38"/>
      <c r="D14" s="27"/>
      <c r="E14" s="42"/>
      <c r="F14" s="22"/>
    </row>
    <row r="15" spans="1:6" x14ac:dyDescent="0.25">
      <c r="A15" s="40"/>
      <c r="B15" s="36" t="s">
        <v>12</v>
      </c>
      <c r="C15" s="38" t="s">
        <v>8</v>
      </c>
      <c r="D15" s="27">
        <v>1</v>
      </c>
      <c r="E15" s="43"/>
      <c r="F15" s="22">
        <f>D15*E15</f>
        <v>0</v>
      </c>
    </row>
    <row r="16" spans="1:6" x14ac:dyDescent="0.25">
      <c r="A16" s="40"/>
      <c r="B16" s="44"/>
      <c r="C16" s="38"/>
      <c r="D16" s="27"/>
      <c r="E16" s="42"/>
      <c r="F16" s="22"/>
    </row>
    <row r="17" spans="1:6" x14ac:dyDescent="0.25">
      <c r="A17" s="40"/>
      <c r="B17" s="44" t="s">
        <v>13</v>
      </c>
      <c r="C17" s="38"/>
      <c r="D17" s="27"/>
      <c r="E17" s="42"/>
      <c r="F17" s="22"/>
    </row>
    <row r="18" spans="1:6" ht="23.25" x14ac:dyDescent="0.25">
      <c r="A18" s="40">
        <v>1</v>
      </c>
      <c r="B18" s="37" t="s">
        <v>14</v>
      </c>
      <c r="C18" s="38" t="s">
        <v>8</v>
      </c>
      <c r="D18" s="27">
        <v>1</v>
      </c>
      <c r="E18" s="45"/>
      <c r="F18" s="22">
        <f>D18*E18</f>
        <v>0</v>
      </c>
    </row>
    <row r="19" spans="1:6" ht="23.25" x14ac:dyDescent="0.25">
      <c r="A19" s="40">
        <v>2</v>
      </c>
      <c r="B19" s="37" t="s">
        <v>28</v>
      </c>
      <c r="C19" s="38" t="s">
        <v>8</v>
      </c>
      <c r="D19" s="27">
        <v>1</v>
      </c>
      <c r="E19" s="45"/>
      <c r="F19" s="22">
        <f t="shared" ref="F19:F20" si="0">D19*E19</f>
        <v>0</v>
      </c>
    </row>
    <row r="20" spans="1:6" ht="23.25" x14ac:dyDescent="0.25">
      <c r="A20" s="40">
        <v>3</v>
      </c>
      <c r="B20" s="37" t="s">
        <v>29</v>
      </c>
      <c r="C20" s="38" t="s">
        <v>8</v>
      </c>
      <c r="D20" s="27">
        <v>1</v>
      </c>
      <c r="E20" s="45"/>
      <c r="F20" s="22">
        <f t="shared" si="0"/>
        <v>0</v>
      </c>
    </row>
    <row r="21" spans="1:6" x14ac:dyDescent="0.25">
      <c r="A21" s="40"/>
      <c r="B21" s="46" t="s">
        <v>15</v>
      </c>
      <c r="C21" s="38"/>
      <c r="D21" s="27"/>
      <c r="E21" s="42"/>
      <c r="F21" s="22"/>
    </row>
    <row r="22" spans="1:6" x14ac:dyDescent="0.25">
      <c r="A22" s="40">
        <v>6</v>
      </c>
      <c r="B22" s="47" t="s">
        <v>16</v>
      </c>
      <c r="C22" s="38" t="s">
        <v>8</v>
      </c>
      <c r="D22" s="27">
        <v>1</v>
      </c>
      <c r="E22" s="45"/>
      <c r="F22" s="22">
        <f>D22*E22</f>
        <v>0</v>
      </c>
    </row>
    <row r="23" spans="1:6" x14ac:dyDescent="0.25">
      <c r="A23" s="40">
        <v>7</v>
      </c>
      <c r="B23" s="47" t="s">
        <v>30</v>
      </c>
      <c r="C23" s="38" t="s">
        <v>8</v>
      </c>
      <c r="D23" s="27">
        <v>400</v>
      </c>
      <c r="E23" s="45"/>
      <c r="F23" s="22">
        <f t="shared" ref="F23:F29" si="1">D23*E23</f>
        <v>0</v>
      </c>
    </row>
    <row r="24" spans="1:6" x14ac:dyDescent="0.25">
      <c r="A24" s="40">
        <v>8</v>
      </c>
      <c r="B24" s="47" t="s">
        <v>31</v>
      </c>
      <c r="C24" s="38" t="s">
        <v>8</v>
      </c>
      <c r="D24" s="27">
        <v>1600</v>
      </c>
      <c r="E24" s="45"/>
      <c r="F24" s="22">
        <f t="shared" si="1"/>
        <v>0</v>
      </c>
    </row>
    <row r="25" spans="1:6" x14ac:dyDescent="0.25">
      <c r="A25" s="40">
        <v>9</v>
      </c>
      <c r="B25" s="47" t="s">
        <v>32</v>
      </c>
      <c r="C25" s="38" t="s">
        <v>8</v>
      </c>
      <c r="D25" s="27">
        <v>20</v>
      </c>
      <c r="E25" s="45"/>
      <c r="F25" s="22">
        <f t="shared" si="1"/>
        <v>0</v>
      </c>
    </row>
    <row r="26" spans="1:6" x14ac:dyDescent="0.25">
      <c r="A26" s="40">
        <v>10</v>
      </c>
      <c r="B26" s="47" t="s">
        <v>33</v>
      </c>
      <c r="C26" s="38" t="s">
        <v>8</v>
      </c>
      <c r="D26" s="27">
        <v>20</v>
      </c>
      <c r="E26" s="45"/>
      <c r="F26" s="22">
        <f t="shared" si="1"/>
        <v>0</v>
      </c>
    </row>
    <row r="27" spans="1:6" x14ac:dyDescent="0.25">
      <c r="A27" s="40">
        <v>11</v>
      </c>
      <c r="B27" s="47" t="s">
        <v>34</v>
      </c>
      <c r="C27" s="38" t="s">
        <v>8</v>
      </c>
      <c r="D27" s="27">
        <v>20</v>
      </c>
      <c r="E27" s="45"/>
      <c r="F27" s="22">
        <f t="shared" si="1"/>
        <v>0</v>
      </c>
    </row>
    <row r="28" spans="1:6" x14ac:dyDescent="0.25">
      <c r="A28" s="40">
        <v>12</v>
      </c>
      <c r="B28" s="47" t="s">
        <v>17</v>
      </c>
      <c r="C28" s="38" t="s">
        <v>8</v>
      </c>
      <c r="D28" s="27">
        <v>20</v>
      </c>
      <c r="E28" s="45"/>
      <c r="F28" s="22">
        <f t="shared" si="1"/>
        <v>0</v>
      </c>
    </row>
    <row r="29" spans="1:6" x14ac:dyDescent="0.25">
      <c r="A29" s="40">
        <v>13</v>
      </c>
      <c r="B29" s="47" t="s">
        <v>18</v>
      </c>
      <c r="C29" s="38" t="s">
        <v>8</v>
      </c>
      <c r="D29" s="27">
        <v>20</v>
      </c>
      <c r="E29" s="45"/>
      <c r="F29" s="22">
        <f t="shared" si="1"/>
        <v>0</v>
      </c>
    </row>
    <row r="30" spans="1:6" x14ac:dyDescent="0.25">
      <c r="A30" s="40"/>
      <c r="B30" s="44" t="s">
        <v>19</v>
      </c>
      <c r="C30" s="38"/>
      <c r="D30" s="27"/>
      <c r="E30" s="42"/>
      <c r="F30" s="22"/>
    </row>
    <row r="31" spans="1:6" ht="23.25" x14ac:dyDescent="0.25">
      <c r="A31" s="40">
        <v>14</v>
      </c>
      <c r="B31" s="37" t="s">
        <v>20</v>
      </c>
      <c r="C31" s="38" t="s">
        <v>8</v>
      </c>
      <c r="D31" s="27">
        <v>30</v>
      </c>
      <c r="E31" s="45"/>
      <c r="F31" s="22">
        <f>D31*E31</f>
        <v>0</v>
      </c>
    </row>
    <row r="32" spans="1:6" ht="23.25" x14ac:dyDescent="0.25">
      <c r="A32" s="40">
        <v>15</v>
      </c>
      <c r="B32" s="37" t="s">
        <v>21</v>
      </c>
      <c r="C32" s="38" t="s">
        <v>8</v>
      </c>
      <c r="D32" s="27">
        <v>30</v>
      </c>
      <c r="E32" s="45"/>
      <c r="F32" s="22">
        <f t="shared" ref="F32:F41" si="2">D32*E32</f>
        <v>0</v>
      </c>
    </row>
    <row r="33" spans="1:6" ht="23.25" x14ac:dyDescent="0.25">
      <c r="A33" s="40">
        <v>15</v>
      </c>
      <c r="B33" s="37" t="s">
        <v>22</v>
      </c>
      <c r="C33" s="38" t="s">
        <v>8</v>
      </c>
      <c r="D33" s="27">
        <v>250</v>
      </c>
      <c r="E33" s="45"/>
      <c r="F33" s="22">
        <f t="shared" si="2"/>
        <v>0</v>
      </c>
    </row>
    <row r="34" spans="1:6" ht="23.25" x14ac:dyDescent="0.25">
      <c r="A34" s="40">
        <v>16</v>
      </c>
      <c r="B34" s="37" t="s">
        <v>23</v>
      </c>
      <c r="C34" s="38" t="s">
        <v>8</v>
      </c>
      <c r="D34" s="27">
        <v>800</v>
      </c>
      <c r="E34" s="45"/>
      <c r="F34" s="22">
        <f t="shared" si="2"/>
        <v>0</v>
      </c>
    </row>
    <row r="35" spans="1:6" ht="23.25" x14ac:dyDescent="0.25">
      <c r="A35" s="40">
        <v>17</v>
      </c>
      <c r="B35" s="37" t="s">
        <v>35</v>
      </c>
      <c r="C35" s="38" t="s">
        <v>8</v>
      </c>
      <c r="D35" s="27">
        <v>1</v>
      </c>
      <c r="E35" s="45"/>
      <c r="F35" s="22">
        <f t="shared" si="2"/>
        <v>0</v>
      </c>
    </row>
    <row r="36" spans="1:6" ht="23.25" x14ac:dyDescent="0.25">
      <c r="A36" s="40">
        <v>18</v>
      </c>
      <c r="B36" s="37" t="s">
        <v>36</v>
      </c>
      <c r="C36" s="38" t="s">
        <v>8</v>
      </c>
      <c r="D36" s="27">
        <v>1</v>
      </c>
      <c r="E36" s="45"/>
      <c r="F36" s="22">
        <f t="shared" si="2"/>
        <v>0</v>
      </c>
    </row>
    <row r="37" spans="1:6" ht="23.25" x14ac:dyDescent="0.25">
      <c r="A37" s="40">
        <v>19</v>
      </c>
      <c r="B37" s="37" t="s">
        <v>37</v>
      </c>
      <c r="C37" s="38" t="s">
        <v>8</v>
      </c>
      <c r="D37" s="27">
        <v>1</v>
      </c>
      <c r="E37" s="45"/>
      <c r="F37" s="22">
        <f t="shared" si="2"/>
        <v>0</v>
      </c>
    </row>
    <row r="38" spans="1:6" ht="23.25" x14ac:dyDescent="0.25">
      <c r="A38" s="40">
        <v>20</v>
      </c>
      <c r="B38" s="37" t="s">
        <v>38</v>
      </c>
      <c r="C38" s="38" t="s">
        <v>8</v>
      </c>
      <c r="D38" s="27">
        <v>1</v>
      </c>
      <c r="E38" s="45"/>
      <c r="F38" s="22">
        <f t="shared" si="2"/>
        <v>0</v>
      </c>
    </row>
    <row r="39" spans="1:6" ht="23.25" x14ac:dyDescent="0.25">
      <c r="A39" s="40">
        <v>21</v>
      </c>
      <c r="B39" s="37" t="s">
        <v>24</v>
      </c>
      <c r="C39" s="38" t="s">
        <v>8</v>
      </c>
      <c r="D39" s="27">
        <v>1</v>
      </c>
      <c r="E39" s="45"/>
      <c r="F39" s="22">
        <f t="shared" si="2"/>
        <v>0</v>
      </c>
    </row>
    <row r="40" spans="1:6" ht="23.25" x14ac:dyDescent="0.25">
      <c r="A40" s="40">
        <v>22</v>
      </c>
      <c r="B40" s="37" t="s">
        <v>39</v>
      </c>
      <c r="C40" s="38" t="s">
        <v>8</v>
      </c>
      <c r="D40" s="27">
        <v>1</v>
      </c>
      <c r="E40" s="45"/>
      <c r="F40" s="22">
        <f t="shared" si="2"/>
        <v>0</v>
      </c>
    </row>
    <row r="41" spans="1:6" ht="23.25" x14ac:dyDescent="0.25">
      <c r="A41" s="40">
        <v>23</v>
      </c>
      <c r="B41" s="37" t="s">
        <v>40</v>
      </c>
      <c r="C41" s="38" t="s">
        <v>8</v>
      </c>
      <c r="D41" s="27">
        <v>1</v>
      </c>
      <c r="E41" s="45"/>
      <c r="F41" s="22">
        <f t="shared" si="2"/>
        <v>0</v>
      </c>
    </row>
    <row r="42" spans="1:6" ht="23.25" x14ac:dyDescent="0.25">
      <c r="A42" s="40"/>
      <c r="B42" s="46" t="s">
        <v>25</v>
      </c>
      <c r="C42" s="38"/>
      <c r="D42" s="27"/>
      <c r="E42" s="42"/>
      <c r="F42" s="22"/>
    </row>
    <row r="43" spans="1:6" ht="23.25" x14ac:dyDescent="0.25">
      <c r="A43" s="40">
        <v>2</v>
      </c>
      <c r="B43" s="37" t="s">
        <v>23</v>
      </c>
      <c r="C43" s="38" t="s">
        <v>8</v>
      </c>
      <c r="D43" s="27">
        <v>1</v>
      </c>
      <c r="E43" s="45"/>
      <c r="F43" s="22">
        <f>D43*E43</f>
        <v>0</v>
      </c>
    </row>
    <row r="44" spans="1:6" x14ac:dyDescent="0.25">
      <c r="A44" s="40"/>
      <c r="B44" s="52" t="s">
        <v>3</v>
      </c>
      <c r="C44" s="52"/>
      <c r="D44" s="52"/>
      <c r="E44" s="52"/>
      <c r="F44" s="48">
        <f>SUM(F11,F12,F15,F18,F19,F20,F22,F23,F24,F25,F26,F27,F28,F29,F31,F32,F33,F34,F35,F36,F37,F39,F38,F40,F41,F43)</f>
        <v>0</v>
      </c>
    </row>
    <row r="45" spans="1:6" x14ac:dyDescent="0.25">
      <c r="A45" s="40"/>
      <c r="B45" s="52" t="s">
        <v>26</v>
      </c>
      <c r="C45" s="52"/>
      <c r="D45" s="52"/>
      <c r="E45" s="52"/>
      <c r="F45" s="48">
        <f>F44*0.25</f>
        <v>0</v>
      </c>
    </row>
    <row r="46" spans="1:6" x14ac:dyDescent="0.25">
      <c r="A46" s="40"/>
      <c r="B46" s="52" t="s">
        <v>27</v>
      </c>
      <c r="C46" s="52"/>
      <c r="D46" s="52"/>
      <c r="E46" s="52"/>
      <c r="F46" s="48">
        <f>SUM(F44:F45)</f>
        <v>0</v>
      </c>
    </row>
  </sheetData>
  <mergeCells count="4">
    <mergeCell ref="A4:F4"/>
    <mergeCell ref="B44:E44"/>
    <mergeCell ref="B45:E45"/>
    <mergeCell ref="B46:E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2021-12-17T08:32:39Z</cp:lastPrinted>
  <dcterms:created xsi:type="dcterms:W3CDTF">2021-12-17T08:19:44Z</dcterms:created>
  <dcterms:modified xsi:type="dcterms:W3CDTF">2022-12-12T11:31:39Z</dcterms:modified>
</cp:coreProperties>
</file>